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618\Documents\Budgets\2023\"/>
    </mc:Choice>
  </mc:AlternateContent>
  <bookViews>
    <workbookView xWindow="0" yWindow="0" windowWidth="2073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G23" i="1"/>
  <c r="C23" i="1" s="1"/>
  <c r="G21" i="1"/>
  <c r="C21" i="1" s="1"/>
  <c r="G19" i="1"/>
  <c r="C19" i="1" s="1"/>
  <c r="G17" i="1"/>
  <c r="G15" i="1"/>
  <c r="C15" i="1" s="1"/>
  <c r="G13" i="1"/>
  <c r="C13" i="1" s="1"/>
  <c r="G11" i="1"/>
  <c r="C11" i="1" s="1"/>
  <c r="G24" i="1" l="1"/>
  <c r="C17" i="1"/>
</calcChain>
</file>

<file path=xl/sharedStrings.xml><?xml version="1.0" encoding="utf-8"?>
<sst xmlns="http://schemas.openxmlformats.org/spreadsheetml/2006/main" count="16" uniqueCount="15">
  <si>
    <t>Total</t>
  </si>
  <si>
    <t>Unit</t>
  </si>
  <si>
    <t>Number</t>
  </si>
  <si>
    <t>Type</t>
  </si>
  <si>
    <t>Fees</t>
  </si>
  <si>
    <t>of Units</t>
  </si>
  <si>
    <t>1 Bedroom</t>
  </si>
  <si>
    <t>2 Bedroom</t>
  </si>
  <si>
    <t>Apt 402 &amp; 513</t>
  </si>
  <si>
    <t>Apt 108, 212, 502 &amp; 509</t>
  </si>
  <si>
    <t>Apt 504 &amp; 511</t>
  </si>
  <si>
    <t>Apt 214</t>
  </si>
  <si>
    <t>Apt 206</t>
  </si>
  <si>
    <t>Shareholder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</si>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</sst>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[Red]\(0\)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0" fillId="0" borderId="0" xfId="0" applyNumberFormat="1"/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0" applyNumberFormat="1" applyBorder="1"/>
    <xf numFmtId="164" fontId="1" fillId="0" borderId="2" xfId="0" applyNumberFormat="1" applyFont="1" applyBorder="1" applyAlignment="1">
      <alignment horizontal="center"/>
    </xf>
    <xf numFmtId="44" fontId="1" fillId="0" borderId="2" xfId="0" applyNumberFormat="1" applyFont="1" applyBorder="1"/>
    <xf numFmtId="8" fontId="1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4"/>
  <sheetViews>
    <sheetView tabSelected="1" view="pageLayout" topLeftCell="A4" zoomScaleNormal="100" workbookViewId="0">
      <selection activeCell="G7" sqref="G7"/>
    </sheetView>
  </sheetViews>
  <sheetFormatPr defaultRowHeight="15" x14ac:dyDescent="0.25"/>
  <cols>
    <col min="1" max="1" width="22" customWidth="1"/>
    <col min="2" max="2" width="0.85546875" customWidth="1"/>
    <col min="3" max="3" width="11.7109375" customWidth="1"/>
    <col min="4" max="4" width="0.85546875" customWidth="1"/>
    <col min="6" max="6" width="0.85546875" customWidth="1"/>
    <col min="7" max="7" width="13.140625" customWidth="1"/>
  </cols>
  <sheetData>
    <row r="6" spans="1:7" x14ac:dyDescent="0.25">
      <c r="A6" s="1"/>
      <c r="B6" s="1"/>
      <c r="C6" s="1"/>
      <c r="D6" s="1"/>
      <c r="E6" s="2"/>
      <c r="F6" s="1"/>
      <c r="G6" s="13">
        <v>114722</v>
      </c>
    </row>
    <row r="7" spans="1:7" x14ac:dyDescent="0.25">
      <c r="A7" s="3"/>
      <c r="B7" s="3"/>
      <c r="C7" s="3"/>
      <c r="D7" s="3"/>
      <c r="E7" s="3"/>
      <c r="F7" s="3"/>
      <c r="G7" s="3" t="s">
        <v>14</v>
      </c>
    </row>
    <row r="8" spans="1:7" x14ac:dyDescent="0.25">
      <c r="A8" s="3" t="s">
        <v>1</v>
      </c>
      <c r="B8" s="3"/>
      <c r="C8" s="3" t="s">
        <v>13</v>
      </c>
      <c r="D8" s="3"/>
      <c r="E8" s="3" t="s">
        <v>2</v>
      </c>
      <c r="F8" s="3"/>
      <c r="G8" s="3" t="s">
        <v>0</v>
      </c>
    </row>
    <row r="9" spans="1:7" ht="15.75" thickBot="1" x14ac:dyDescent="0.3">
      <c r="A9" s="4" t="s">
        <v>3</v>
      </c>
      <c r="B9" s="5"/>
      <c r="C9" s="4" t="s">
        <v>4</v>
      </c>
      <c r="D9" s="3"/>
      <c r="E9" s="4" t="s">
        <v>5</v>
      </c>
      <c r="F9" s="3"/>
      <c r="G9" s="4" t="s">
        <v>4</v>
      </c>
    </row>
    <row r="10" spans="1:7" x14ac:dyDescent="0.25">
      <c r="A10" s="6"/>
      <c r="B10" s="7"/>
      <c r="C10" s="7"/>
      <c r="D10" s="7"/>
      <c r="E10" s="8"/>
      <c r="F10" s="7"/>
      <c r="G10" s="7"/>
    </row>
    <row r="11" spans="1:7" x14ac:dyDescent="0.25">
      <c r="A11" s="6" t="s">
        <v>6</v>
      </c>
      <c r="B11" s="7"/>
      <c r="C11" s="7">
        <f>(G11/39)</f>
        <v>1551.0414400000002</v>
      </c>
      <c r="D11" s="7"/>
      <c r="E11" s="8">
        <v>39</v>
      </c>
      <c r="F11" s="7"/>
      <c r="G11" s="7">
        <f>0.01352*G6*39</f>
        <v>60490.616160000005</v>
      </c>
    </row>
    <row r="12" spans="1:7" x14ac:dyDescent="0.25">
      <c r="A12" s="6"/>
      <c r="B12" s="7"/>
      <c r="C12" s="7"/>
      <c r="D12" s="7"/>
      <c r="E12" s="8"/>
      <c r="F12" s="7"/>
      <c r="G12" s="7"/>
    </row>
    <row r="13" spans="1:7" x14ac:dyDescent="0.25">
      <c r="A13" s="6" t="s">
        <v>7</v>
      </c>
      <c r="B13" s="7"/>
      <c r="C13" s="7">
        <f>(G13/18)</f>
        <v>1847.0242000000003</v>
      </c>
      <c r="D13" s="7"/>
      <c r="E13" s="8">
        <v>18</v>
      </c>
      <c r="F13" s="7"/>
      <c r="G13" s="7">
        <f>0.0161*G6*18</f>
        <v>33246.435600000004</v>
      </c>
    </row>
    <row r="14" spans="1:7" x14ac:dyDescent="0.25">
      <c r="A14" s="6"/>
      <c r="B14" s="7"/>
      <c r="C14" s="7"/>
      <c r="D14" s="7"/>
      <c r="E14" s="8"/>
      <c r="F14" s="7"/>
      <c r="G14" s="7"/>
    </row>
    <row r="15" spans="1:7" x14ac:dyDescent="0.25">
      <c r="A15" s="6" t="s">
        <v>8</v>
      </c>
      <c r="B15" s="7"/>
      <c r="C15" s="7">
        <f>(G15/2)</f>
        <v>1662.32178</v>
      </c>
      <c r="D15" s="7"/>
      <c r="E15" s="8">
        <v>2</v>
      </c>
      <c r="F15" s="7"/>
      <c r="G15" s="7">
        <f>0.01449*G6*2</f>
        <v>3324.64356</v>
      </c>
    </row>
    <row r="16" spans="1:7" x14ac:dyDescent="0.25">
      <c r="A16" s="6"/>
      <c r="B16" s="7"/>
      <c r="C16" s="7"/>
      <c r="D16" s="7"/>
      <c r="E16" s="8"/>
      <c r="F16" s="7"/>
      <c r="G16" s="7"/>
    </row>
    <row r="17" spans="1:7" x14ac:dyDescent="0.25">
      <c r="A17" s="6" t="s">
        <v>9</v>
      </c>
      <c r="B17" s="7"/>
      <c r="C17" s="7">
        <f>(G17/4)</f>
        <v>2031.7266199999999</v>
      </c>
      <c r="D17" s="7"/>
      <c r="E17" s="8">
        <v>4</v>
      </c>
      <c r="F17" s="7"/>
      <c r="G17" s="7">
        <f>0.01771*G6*4</f>
        <v>8126.9064799999996</v>
      </c>
    </row>
    <row r="18" spans="1:7" x14ac:dyDescent="0.25">
      <c r="A18" s="6"/>
      <c r="B18" s="7"/>
      <c r="C18" s="7"/>
      <c r="D18" s="7"/>
      <c r="E18" s="8"/>
      <c r="F18" s="7"/>
      <c r="G18" s="7"/>
    </row>
    <row r="19" spans="1:7" x14ac:dyDescent="0.25">
      <c r="A19" s="6" t="s">
        <v>10</v>
      </c>
      <c r="B19" s="7"/>
      <c r="C19" s="7">
        <f>(G19/2)</f>
        <v>2290.9983400000001</v>
      </c>
      <c r="D19" s="7"/>
      <c r="E19" s="8">
        <v>2</v>
      </c>
      <c r="F19" s="7"/>
      <c r="G19" s="7">
        <f>0.01997*G6*2</f>
        <v>4581.9966800000002</v>
      </c>
    </row>
    <row r="20" spans="1:7" x14ac:dyDescent="0.25">
      <c r="A20" s="6"/>
      <c r="B20" s="7"/>
      <c r="C20" s="7"/>
      <c r="D20" s="7"/>
      <c r="E20" s="8"/>
      <c r="F20" s="7"/>
      <c r="G20" s="7"/>
    </row>
    <row r="21" spans="1:7" x14ac:dyDescent="0.25">
      <c r="A21" s="6" t="s">
        <v>11</v>
      </c>
      <c r="B21" s="7"/>
      <c r="C21" s="7">
        <f>(G21/1)</f>
        <v>2402.2786799999999</v>
      </c>
      <c r="D21" s="7"/>
      <c r="E21" s="8">
        <v>1</v>
      </c>
      <c r="F21" s="7"/>
      <c r="G21" s="7">
        <f>0.02094*G6*1</f>
        <v>2402.2786799999999</v>
      </c>
    </row>
    <row r="22" spans="1:7" x14ac:dyDescent="0.25">
      <c r="A22" s="6"/>
      <c r="B22" s="7"/>
      <c r="C22" s="7"/>
      <c r="D22" s="7"/>
      <c r="E22" s="8"/>
      <c r="F22" s="7"/>
      <c r="G22" s="7"/>
    </row>
    <row r="23" spans="1:7" ht="15.75" thickBot="1" x14ac:dyDescent="0.3">
      <c r="A23" s="6" t="s">
        <v>12</v>
      </c>
      <c r="B23" s="7"/>
      <c r="C23" s="7">
        <f>(G23/1)</f>
        <v>2549.12284</v>
      </c>
      <c r="D23" s="7"/>
      <c r="E23" s="9">
        <v>1</v>
      </c>
      <c r="F23" s="7"/>
      <c r="G23" s="10">
        <f>0.02222*G6*1</f>
        <v>2549.12284</v>
      </c>
    </row>
    <row r="24" spans="1:7" ht="15.75" thickBot="1" x14ac:dyDescent="0.3">
      <c r="A24" s="6"/>
      <c r="B24" s="7"/>
      <c r="C24" s="7"/>
      <c r="D24" s="7"/>
      <c r="E24" s="11">
        <f>SUM(E11:E23)</f>
        <v>67</v>
      </c>
      <c r="F24" s="7"/>
      <c r="G24" s="12">
        <f>SUM(G11:G23)</f>
        <v>114722</v>
      </c>
    </row>
  </sheetData>
  <printOptions horizontalCentered="1"/>
  <pageMargins left="0.7" right="0.7" top="0.75" bottom="0.75" header="0.3" footer="0.3"/>
  <pageSetup orientation="portrait" r:id="rId1"/>
  <headerFooter>
    <oddHeader>&amp;CPalm Worth
2023  Special Assessment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Springer</dc:creator>
  <cp:lastModifiedBy>Carl Forrest</cp:lastModifiedBy>
  <cp:lastPrinted>2023-08-02T15:17:42Z</cp:lastPrinted>
  <dcterms:created xsi:type="dcterms:W3CDTF">2015-01-06T20:00:31Z</dcterms:created>
  <dcterms:modified xsi:type="dcterms:W3CDTF">2023-08-02T15:57:40Z</dcterms:modified>
</cp:coreProperties>
</file>